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835" windowHeight="9465" activeTab="0"/>
  </bookViews>
  <sheets>
    <sheet name="FY '08" sheetId="1" r:id="rId1"/>
    <sheet name="FY '07" sheetId="2" r:id="rId2"/>
    <sheet name="FY '06" sheetId="3" r:id="rId3"/>
  </sheets>
  <definedNames/>
  <calcPr fullCalcOnLoad="1"/>
</workbook>
</file>

<file path=xl/sharedStrings.xml><?xml version="1.0" encoding="utf-8"?>
<sst xmlns="http://schemas.openxmlformats.org/spreadsheetml/2006/main" count="224" uniqueCount="119">
  <si>
    <t>Description</t>
  </si>
  <si>
    <t>Date</t>
  </si>
  <si>
    <t>Who</t>
  </si>
  <si>
    <t>Linksys WRT54G Router</t>
  </si>
  <si>
    <t xml:space="preserve">Ashby Conservation Commission </t>
  </si>
  <si>
    <t>Treasury Accounts</t>
  </si>
  <si>
    <t>FY '07 starting balances</t>
  </si>
  <si>
    <t>Roberta Flashman</t>
  </si>
  <si>
    <t>Acct 015-171-000</t>
  </si>
  <si>
    <t>Acct 243-301-000</t>
  </si>
  <si>
    <t>FY '06 starting balances</t>
  </si>
  <si>
    <t>MACC</t>
  </si>
  <si>
    <t>Tim Bauman</t>
  </si>
  <si>
    <t>NOI Fee</t>
  </si>
  <si>
    <t>??</t>
  </si>
  <si>
    <t>Robert Leary</t>
  </si>
  <si>
    <t>11/30//05</t>
  </si>
  <si>
    <t>Cathy Kristofferson</t>
  </si>
  <si>
    <t>06/31/06</t>
  </si>
  <si>
    <t>Computer</t>
  </si>
  <si>
    <t>07/14//06</t>
  </si>
  <si>
    <t>MACC Annual Membership Dues</t>
  </si>
  <si>
    <t>WPA Fund</t>
  </si>
  <si>
    <t>Budget</t>
  </si>
  <si>
    <t>Withdrawn NOI Refund</t>
  </si>
  <si>
    <t>Lowell Umphress</t>
  </si>
  <si>
    <t>MACC Annual Dues</t>
  </si>
  <si>
    <t>11/16//05</t>
  </si>
  <si>
    <t>MACC conference</t>
  </si>
  <si>
    <t>MACC class</t>
  </si>
  <si>
    <t>Jen Collins</t>
  </si>
  <si>
    <t>Nashua River Watershed Assoc.</t>
  </si>
  <si>
    <t>NRWA</t>
  </si>
  <si>
    <t>Town of Ashby</t>
  </si>
  <si>
    <t>Mass Municip</t>
  </si>
  <si>
    <t>Wetland Consult - Lower Wrights</t>
  </si>
  <si>
    <t>Paula Packard</t>
  </si>
  <si>
    <t>David Hall</t>
  </si>
  <si>
    <t>Nickerson</t>
  </si>
  <si>
    <t>Marsden Engineering</t>
  </si>
  <si>
    <t>DERMCO</t>
  </si>
  <si>
    <t>0/13/2006</t>
  </si>
  <si>
    <t>Postage</t>
  </si>
  <si>
    <t>Jennnifer Collins</t>
  </si>
  <si>
    <t>Ducharme / Erikson</t>
  </si>
  <si>
    <t>ANRAD Fee - Erikson Rd</t>
  </si>
  <si>
    <t>ANORAD Fee - New Ipswich Rd</t>
  </si>
  <si>
    <t>NOI Fee - 181 Locke Rd</t>
  </si>
  <si>
    <t>NOI Fee - Valley Rd</t>
  </si>
  <si>
    <t>NOI Fee - 994 Turnpike Rd</t>
  </si>
  <si>
    <t>NOI Fee - Simonds Rd Lot 11&amp;12</t>
  </si>
  <si>
    <t>MACC Fall Conference</t>
  </si>
  <si>
    <t>MACC Fundamentals 1-8; WPA Regs</t>
  </si>
  <si>
    <t>Linda Couture</t>
  </si>
  <si>
    <t>NOI Fee - 1112 Main St</t>
  </si>
  <si>
    <t>Graz Engineering</t>
  </si>
  <si>
    <t>Norton Antivirus Software</t>
  </si>
  <si>
    <t>NOI Fee - Mayo Road</t>
  </si>
  <si>
    <t>Homeside / Glover</t>
  </si>
  <si>
    <t>NOI Fee - Foster Road</t>
  </si>
  <si>
    <t>North-Ash Const.</t>
  </si>
  <si>
    <t>Jennifer Collins</t>
  </si>
  <si>
    <t>JumpVault 512M USB Flash</t>
  </si>
  <si>
    <t>NOI Fee - 860 Wheeler Road</t>
  </si>
  <si>
    <t>Brad Bilodeau</t>
  </si>
  <si>
    <t>MACC Annual Conference</t>
  </si>
  <si>
    <t>MACC Handbooks (4)</t>
  </si>
  <si>
    <t>Book - Weeds of NE</t>
  </si>
  <si>
    <t>ESRI - MACMAPP ArcGIS</t>
  </si>
  <si>
    <t>NOI Fee - Lot 1 &amp; 4 Heywood</t>
  </si>
  <si>
    <t>Ashwood Realty</t>
  </si>
  <si>
    <t>NOI Fee - Lot 2 West State Rd</t>
  </si>
  <si>
    <t>James Palmer</t>
  </si>
  <si>
    <t>Postage &amp; Mileage (MACC)</t>
  </si>
  <si>
    <t>ANRAD Addt'l Fee - Erikson Rd</t>
  </si>
  <si>
    <t>Edward Terkanian</t>
  </si>
  <si>
    <t>Title Search Lyman woodlot</t>
  </si>
  <si>
    <t>James T. Van Buren</t>
  </si>
  <si>
    <t>Coverts Cooperator Training</t>
  </si>
  <si>
    <t>Voss Signs, LLC</t>
  </si>
  <si>
    <t>Wetland Markers</t>
  </si>
  <si>
    <t>Membership</t>
  </si>
  <si>
    <t>MBTA &amp; Postage</t>
  </si>
  <si>
    <t>MBTA</t>
  </si>
  <si>
    <t>NOI Fee - Septic 433 Wheeler</t>
  </si>
  <si>
    <t>PLACES consulting</t>
  </si>
  <si>
    <t>Deed Registration</t>
  </si>
  <si>
    <t>Comm. Mass.</t>
  </si>
  <si>
    <t>FY '08 starting balances</t>
  </si>
  <si>
    <t>NOI Fee - 969 Main St.</t>
  </si>
  <si>
    <t>Mark Bigwood</t>
  </si>
  <si>
    <t>NOI Fee - 844 South Rd.</t>
  </si>
  <si>
    <t>Trowbridge Eng. LLC</t>
  </si>
  <si>
    <t>NOI Fee - New Ipswich Road</t>
  </si>
  <si>
    <t>William Ross</t>
  </si>
  <si>
    <t xml:space="preserve">William Ross </t>
  </si>
  <si>
    <t>100' tape &amp; manila folders</t>
  </si>
  <si>
    <t>Petty Cash</t>
  </si>
  <si>
    <t>Postage - Registry of Deeds</t>
  </si>
  <si>
    <t>Cathy</t>
  </si>
  <si>
    <t>Roberta</t>
  </si>
  <si>
    <t>Postage - Terkanian ORAD</t>
  </si>
  <si>
    <t>Postage - Bigwood EO</t>
  </si>
  <si>
    <t>Postage - NOI/DEP</t>
  </si>
  <si>
    <t>Bob</t>
  </si>
  <si>
    <t>Tim</t>
  </si>
  <si>
    <t>Postage - Cormier,Houle,Selmer,GPR,DEP,NHESP</t>
  </si>
  <si>
    <t>NOI Fee - 692 South Rd</t>
  </si>
  <si>
    <t>Krishnabai</t>
  </si>
  <si>
    <t xml:space="preserve">Postage </t>
  </si>
  <si>
    <t>Acct 243-171-001</t>
  </si>
  <si>
    <t>Petty Cash refill</t>
  </si>
  <si>
    <t>NOI Fee - 169 Richardson Rd</t>
  </si>
  <si>
    <t>Stephen Hague</t>
  </si>
  <si>
    <t>NOI Fee - 870 Fitchburg St Rd</t>
  </si>
  <si>
    <t>ERS Electric</t>
  </si>
  <si>
    <t>Easy to be Green handouts</t>
  </si>
  <si>
    <t>NOI Fee - Deer Bay Road</t>
  </si>
  <si>
    <t>Garry Cordio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</si>
</sst>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21" sqref="I21:I22"/>
    </sheetView>
  </sheetViews>
  <sheetFormatPr defaultColWidth="9.140625" defaultRowHeight="12.75"/>
  <cols>
    <col min="2" max="2" width="30.8515625" style="0" customWidth="1"/>
    <col min="3" max="3" width="18.28125" style="0" customWidth="1"/>
    <col min="4" max="4" width="10.7109375" style="3" customWidth="1"/>
    <col min="5" max="5" width="14.8515625" style="0" customWidth="1"/>
    <col min="6" max="6" width="11.7109375" style="3" customWidth="1"/>
    <col min="7" max="7" width="14.28125" style="0" customWidth="1"/>
    <col min="8" max="9" width="9.140625" style="3" customWidth="1"/>
  </cols>
  <sheetData>
    <row r="1" spans="1:7" ht="12.75">
      <c r="A1" s="2" t="s">
        <v>4</v>
      </c>
      <c r="E1" s="1"/>
      <c r="G1" s="1"/>
    </row>
    <row r="2" spans="1:7" ht="12.75">
      <c r="A2" s="2" t="s">
        <v>5</v>
      </c>
      <c r="E2" s="1"/>
      <c r="G2" s="1"/>
    </row>
    <row r="3" spans="1:7" ht="12.75">
      <c r="A3" s="2"/>
      <c r="E3" s="1"/>
      <c r="G3" s="1"/>
    </row>
    <row r="4" spans="1:8" ht="12.75">
      <c r="A4" s="2" t="s">
        <v>1</v>
      </c>
      <c r="B4" t="s">
        <v>0</v>
      </c>
      <c r="C4" t="s">
        <v>2</v>
      </c>
      <c r="D4" s="3" t="s">
        <v>23</v>
      </c>
      <c r="E4" s="1" t="s">
        <v>8</v>
      </c>
      <c r="F4" s="3" t="s">
        <v>22</v>
      </c>
      <c r="G4" s="1" t="s">
        <v>110</v>
      </c>
      <c r="H4" s="3" t="s">
        <v>97</v>
      </c>
    </row>
    <row r="5" spans="1:7" ht="12.75">
      <c r="A5" s="2"/>
      <c r="E5" s="1"/>
      <c r="G5" s="1"/>
    </row>
    <row r="6" spans="1:9" ht="12.75">
      <c r="A6" s="4">
        <v>39264</v>
      </c>
      <c r="B6" t="s">
        <v>88</v>
      </c>
      <c r="E6" s="1">
        <v>2000</v>
      </c>
      <c r="G6" s="1">
        <v>-15484.4</v>
      </c>
      <c r="I6" s="3">
        <v>50</v>
      </c>
    </row>
    <row r="7" spans="1:9" ht="12.75">
      <c r="A7" s="4">
        <v>39264</v>
      </c>
      <c r="B7" t="s">
        <v>21</v>
      </c>
      <c r="C7" t="s">
        <v>11</v>
      </c>
      <c r="D7" s="3">
        <v>120</v>
      </c>
      <c r="E7" s="1">
        <f aca="true" t="shared" si="0" ref="E7:E22">SUM(E6,-D7)</f>
        <v>1880</v>
      </c>
      <c r="G7" s="1">
        <f aca="true" t="shared" si="1" ref="G7:G22">SUM(G6,F7)</f>
        <v>-15484.4</v>
      </c>
      <c r="I7" s="3">
        <f aca="true" t="shared" si="2" ref="I7:I22">SUM(I6,-H7)</f>
        <v>50</v>
      </c>
    </row>
    <row r="8" spans="1:9" ht="12.75">
      <c r="A8" s="4">
        <v>39295</v>
      </c>
      <c r="B8" t="s">
        <v>98</v>
      </c>
      <c r="C8" t="s">
        <v>99</v>
      </c>
      <c r="E8" s="1">
        <f t="shared" si="0"/>
        <v>1880</v>
      </c>
      <c r="F8" s="3">
        <v>5.94</v>
      </c>
      <c r="G8" s="1">
        <f t="shared" si="1"/>
        <v>-15478.46</v>
      </c>
      <c r="H8" s="3">
        <v>5.94</v>
      </c>
      <c r="I8" s="3">
        <f t="shared" si="2"/>
        <v>44.06</v>
      </c>
    </row>
    <row r="9" spans="1:9" ht="12.75">
      <c r="A9" s="4">
        <v>39295</v>
      </c>
      <c r="B9" t="s">
        <v>101</v>
      </c>
      <c r="C9" t="s">
        <v>100</v>
      </c>
      <c r="E9" s="1">
        <f>SUM(E8,-D9)</f>
        <v>1880</v>
      </c>
      <c r="F9" s="3">
        <v>5.62</v>
      </c>
      <c r="G9" s="1">
        <f t="shared" si="1"/>
        <v>-15472.839999999998</v>
      </c>
      <c r="H9" s="3">
        <v>5.62</v>
      </c>
      <c r="I9" s="3">
        <f t="shared" si="2"/>
        <v>38.440000000000005</v>
      </c>
    </row>
    <row r="10" spans="1:9" ht="12.75">
      <c r="A10" s="4">
        <v>39295</v>
      </c>
      <c r="B10" t="s">
        <v>102</v>
      </c>
      <c r="C10" t="s">
        <v>100</v>
      </c>
      <c r="E10" s="1">
        <f>SUM(E9,-D10)</f>
        <v>1880</v>
      </c>
      <c r="F10" s="3">
        <v>5.21</v>
      </c>
      <c r="G10" s="1">
        <f t="shared" si="1"/>
        <v>-15467.63</v>
      </c>
      <c r="H10" s="3">
        <v>5.21</v>
      </c>
      <c r="I10" s="3">
        <f t="shared" si="2"/>
        <v>33.230000000000004</v>
      </c>
    </row>
    <row r="11" spans="1:9" ht="12.75">
      <c r="A11" s="4">
        <v>39295</v>
      </c>
      <c r="B11" t="s">
        <v>103</v>
      </c>
      <c r="C11" t="s">
        <v>104</v>
      </c>
      <c r="E11" s="1">
        <f>SUM(E10,-D11)</f>
        <v>1880</v>
      </c>
      <c r="F11" s="3">
        <v>7.08</v>
      </c>
      <c r="G11" s="1">
        <f t="shared" si="1"/>
        <v>-15460.55</v>
      </c>
      <c r="H11" s="3">
        <v>7.08</v>
      </c>
      <c r="I11" s="3">
        <f t="shared" si="2"/>
        <v>26.150000000000006</v>
      </c>
    </row>
    <row r="12" spans="1:9" ht="12.75">
      <c r="A12" s="4">
        <v>39309</v>
      </c>
      <c r="B12" t="s">
        <v>106</v>
      </c>
      <c r="C12" t="s">
        <v>105</v>
      </c>
      <c r="E12" s="1">
        <f>SUM(E11,-D12)</f>
        <v>1880</v>
      </c>
      <c r="F12" s="3">
        <v>12.06</v>
      </c>
      <c r="G12" s="1">
        <f t="shared" si="1"/>
        <v>-15448.49</v>
      </c>
      <c r="H12" s="3">
        <v>12.06</v>
      </c>
      <c r="I12" s="3">
        <f t="shared" si="2"/>
        <v>14.090000000000005</v>
      </c>
    </row>
    <row r="13" spans="1:9" ht="12.75">
      <c r="A13" s="4">
        <v>39336</v>
      </c>
      <c r="B13" t="s">
        <v>109</v>
      </c>
      <c r="C13" t="s">
        <v>61</v>
      </c>
      <c r="E13" s="1">
        <f t="shared" si="0"/>
        <v>1880</v>
      </c>
      <c r="F13" s="3">
        <v>22.1</v>
      </c>
      <c r="G13" s="1">
        <f t="shared" si="1"/>
        <v>-15426.39</v>
      </c>
      <c r="I13" s="3">
        <f t="shared" si="2"/>
        <v>14.090000000000005</v>
      </c>
    </row>
    <row r="14" spans="1:9" ht="12.75">
      <c r="A14" s="4">
        <v>39337</v>
      </c>
      <c r="B14" t="s">
        <v>107</v>
      </c>
      <c r="C14" t="s">
        <v>108</v>
      </c>
      <c r="E14" s="1">
        <f t="shared" si="0"/>
        <v>1880</v>
      </c>
      <c r="F14" s="3">
        <v>-67.5</v>
      </c>
      <c r="G14" s="1">
        <f t="shared" si="1"/>
        <v>-15493.89</v>
      </c>
      <c r="I14" s="3">
        <f t="shared" si="2"/>
        <v>14.090000000000005</v>
      </c>
    </row>
    <row r="15" spans="1:9" ht="12.75">
      <c r="A15" s="4">
        <v>39344</v>
      </c>
      <c r="B15" t="s">
        <v>111</v>
      </c>
      <c r="D15" s="3">
        <v>35.91</v>
      </c>
      <c r="E15" s="1">
        <f t="shared" si="0"/>
        <v>1844.09</v>
      </c>
      <c r="G15" s="1">
        <f t="shared" si="1"/>
        <v>-15493.89</v>
      </c>
      <c r="H15" s="3">
        <v>-35.91</v>
      </c>
      <c r="I15" s="3">
        <f t="shared" si="2"/>
        <v>50</v>
      </c>
    </row>
    <row r="16" spans="1:9" ht="12.75">
      <c r="A16" s="4">
        <v>39349</v>
      </c>
      <c r="B16" t="s">
        <v>51</v>
      </c>
      <c r="C16" t="s">
        <v>11</v>
      </c>
      <c r="E16" s="1">
        <f t="shared" si="0"/>
        <v>1844.09</v>
      </c>
      <c r="F16" s="3">
        <v>170</v>
      </c>
      <c r="G16" s="1">
        <f t="shared" si="1"/>
        <v>-15323.89</v>
      </c>
      <c r="I16" s="3">
        <f t="shared" si="2"/>
        <v>50</v>
      </c>
    </row>
    <row r="17" spans="1:9" ht="12.75">
      <c r="A17" s="4">
        <v>39406</v>
      </c>
      <c r="B17" t="s">
        <v>112</v>
      </c>
      <c r="C17" t="s">
        <v>113</v>
      </c>
      <c r="E17" s="1">
        <f t="shared" si="0"/>
        <v>1844.09</v>
      </c>
      <c r="F17" s="3">
        <v>-67.5</v>
      </c>
      <c r="G17" s="1">
        <f t="shared" si="1"/>
        <v>-15391.39</v>
      </c>
      <c r="I17" s="3">
        <f t="shared" si="2"/>
        <v>50</v>
      </c>
    </row>
    <row r="18" spans="1:9" ht="12.75">
      <c r="A18" s="4">
        <v>39421</v>
      </c>
      <c r="B18" t="s">
        <v>114</v>
      </c>
      <c r="C18" t="s">
        <v>115</v>
      </c>
      <c r="E18" s="1">
        <f t="shared" si="0"/>
        <v>1844.09</v>
      </c>
      <c r="F18" s="3">
        <v>-67.5</v>
      </c>
      <c r="G18" s="1">
        <f t="shared" si="1"/>
        <v>-15458.89</v>
      </c>
      <c r="I18" s="3">
        <f t="shared" si="2"/>
        <v>50</v>
      </c>
    </row>
    <row r="19" spans="1:9" ht="12.75">
      <c r="A19" s="4">
        <v>39421</v>
      </c>
      <c r="B19" t="s">
        <v>42</v>
      </c>
      <c r="C19" t="s">
        <v>61</v>
      </c>
      <c r="D19" s="3">
        <v>11.41</v>
      </c>
      <c r="E19" s="1">
        <f t="shared" si="0"/>
        <v>1832.6799999999998</v>
      </c>
      <c r="G19" s="1">
        <f t="shared" si="1"/>
        <v>-15458.89</v>
      </c>
      <c r="I19" s="3">
        <f t="shared" si="2"/>
        <v>50</v>
      </c>
    </row>
    <row r="20" spans="1:9" ht="12.75">
      <c r="A20" s="4">
        <v>39468</v>
      </c>
      <c r="B20" t="s">
        <v>116</v>
      </c>
      <c r="C20" t="s">
        <v>100</v>
      </c>
      <c r="E20" s="1">
        <f t="shared" si="0"/>
        <v>1832.6799999999998</v>
      </c>
      <c r="G20" s="1">
        <f t="shared" si="1"/>
        <v>-15458.89</v>
      </c>
      <c r="H20" s="3">
        <v>12.99</v>
      </c>
      <c r="I20" s="3">
        <f t="shared" si="2"/>
        <v>37.01</v>
      </c>
    </row>
    <row r="21" spans="1:9" ht="12.75">
      <c r="A21" s="4">
        <v>39484</v>
      </c>
      <c r="B21" t="s">
        <v>117</v>
      </c>
      <c r="C21" t="s">
        <v>118</v>
      </c>
      <c r="E21" s="1">
        <f t="shared" si="0"/>
        <v>1832.6799999999998</v>
      </c>
      <c r="F21" s="3">
        <v>-67.5</v>
      </c>
      <c r="G21" s="1">
        <f t="shared" si="1"/>
        <v>-15526.39</v>
      </c>
      <c r="I21" s="3">
        <f t="shared" si="2"/>
        <v>37.01</v>
      </c>
    </row>
    <row r="22" spans="1:9" ht="12.75">
      <c r="A22" s="4"/>
      <c r="E22" s="1">
        <f t="shared" si="0"/>
        <v>1832.6799999999998</v>
      </c>
      <c r="G22" s="1">
        <f t="shared" si="1"/>
        <v>-15526.39</v>
      </c>
      <c r="I22" s="3">
        <f t="shared" si="2"/>
        <v>37.01</v>
      </c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4"/>
  <sheetViews>
    <sheetView workbookViewId="0" topLeftCell="A1">
      <selection activeCell="H4" sqref="H4"/>
    </sheetView>
  </sheetViews>
  <sheetFormatPr defaultColWidth="9.140625" defaultRowHeight="12.75"/>
  <cols>
    <col min="1" max="1" width="11.140625" style="2" customWidth="1"/>
    <col min="2" max="2" width="27.8515625" style="0" customWidth="1"/>
    <col min="3" max="3" width="18.28125" style="0" customWidth="1"/>
    <col min="4" max="4" width="9.421875" style="1" customWidth="1"/>
    <col min="5" max="5" width="16.421875" style="1" customWidth="1"/>
    <col min="6" max="6" width="10.7109375" style="1" customWidth="1"/>
    <col min="7" max="7" width="15.28125" style="1" customWidth="1"/>
  </cols>
  <sheetData>
    <row r="1" ht="12.75">
      <c r="A1" s="2" t="s">
        <v>4</v>
      </c>
    </row>
    <row r="2" ht="12.75">
      <c r="A2" s="2" t="s">
        <v>5</v>
      </c>
    </row>
    <row r="4" spans="1:7" ht="12.75">
      <c r="A4" s="2" t="s">
        <v>1</v>
      </c>
      <c r="B4" t="s">
        <v>0</v>
      </c>
      <c r="C4" t="s">
        <v>2</v>
      </c>
      <c r="D4" s="1" t="s">
        <v>23</v>
      </c>
      <c r="E4" s="1" t="s">
        <v>8</v>
      </c>
      <c r="F4" s="1" t="s">
        <v>22</v>
      </c>
      <c r="G4" s="1" t="s">
        <v>9</v>
      </c>
    </row>
    <row r="6" spans="1:7" ht="12.75">
      <c r="A6" s="2">
        <v>38899</v>
      </c>
      <c r="B6" t="s">
        <v>6</v>
      </c>
      <c r="E6" s="1">
        <v>2000</v>
      </c>
      <c r="G6" s="1">
        <v>-13705.25</v>
      </c>
    </row>
    <row r="7" spans="1:7" ht="12.75">
      <c r="A7" s="2" t="s">
        <v>20</v>
      </c>
      <c r="B7" t="s">
        <v>3</v>
      </c>
      <c r="C7" t="s">
        <v>7</v>
      </c>
      <c r="D7" s="1">
        <v>56.98</v>
      </c>
      <c r="E7" s="1">
        <f aca="true" t="shared" si="0" ref="E7:E42">SUM(E6,-D7)</f>
        <v>1943.02</v>
      </c>
      <c r="G7" s="1">
        <f>SUM(G6,F7)</f>
        <v>-13705.25</v>
      </c>
    </row>
    <row r="8" spans="1:7" ht="12.75">
      <c r="A8" s="2">
        <v>38926</v>
      </c>
      <c r="B8" t="s">
        <v>21</v>
      </c>
      <c r="C8" t="s">
        <v>11</v>
      </c>
      <c r="E8" s="1">
        <f t="shared" si="0"/>
        <v>1943.02</v>
      </c>
      <c r="F8" s="1">
        <v>110</v>
      </c>
      <c r="G8" s="1">
        <f aca="true" t="shared" si="1" ref="G8:G33">SUM(G7,F8)</f>
        <v>-13595.25</v>
      </c>
    </row>
    <row r="9" spans="1:7" ht="12.75">
      <c r="A9" s="2">
        <v>38926</v>
      </c>
      <c r="B9" t="s">
        <v>24</v>
      </c>
      <c r="C9" t="s">
        <v>25</v>
      </c>
      <c r="E9" s="1">
        <f t="shared" si="0"/>
        <v>1943.02</v>
      </c>
      <c r="F9" s="1">
        <v>262.5</v>
      </c>
      <c r="G9" s="1">
        <f t="shared" si="1"/>
        <v>-13332.75</v>
      </c>
    </row>
    <row r="10" spans="1:7" ht="12.75">
      <c r="A10" s="2">
        <v>38947</v>
      </c>
      <c r="B10" t="s">
        <v>35</v>
      </c>
      <c r="C10" t="s">
        <v>36</v>
      </c>
      <c r="E10" s="1">
        <f t="shared" si="0"/>
        <v>1943.02</v>
      </c>
      <c r="F10" s="1">
        <v>100</v>
      </c>
      <c r="G10" s="1">
        <f t="shared" si="1"/>
        <v>-13232.75</v>
      </c>
    </row>
    <row r="11" spans="1:7" ht="12.75">
      <c r="A11" s="2" t="s">
        <v>41</v>
      </c>
      <c r="B11" t="s">
        <v>42</v>
      </c>
      <c r="C11" t="s">
        <v>43</v>
      </c>
      <c r="D11" s="1">
        <v>11.11</v>
      </c>
      <c r="E11" s="1">
        <f t="shared" si="0"/>
        <v>1931.91</v>
      </c>
      <c r="G11" s="1">
        <f t="shared" si="1"/>
        <v>-13232.75</v>
      </c>
    </row>
    <row r="12" spans="1:7" ht="12.75">
      <c r="A12" s="2">
        <v>38980</v>
      </c>
      <c r="B12" t="s">
        <v>48</v>
      </c>
      <c r="C12" t="s">
        <v>37</v>
      </c>
      <c r="E12" s="1">
        <f t="shared" si="0"/>
        <v>1931.91</v>
      </c>
      <c r="F12" s="1">
        <v>-47.5</v>
      </c>
      <c r="G12" s="1">
        <f t="shared" si="1"/>
        <v>-13280.25</v>
      </c>
    </row>
    <row r="13" spans="1:7" ht="12.75">
      <c r="A13" s="2">
        <v>38980</v>
      </c>
      <c r="B13" t="s">
        <v>49</v>
      </c>
      <c r="C13" t="s">
        <v>38</v>
      </c>
      <c r="E13" s="1">
        <f t="shared" si="0"/>
        <v>1931.91</v>
      </c>
      <c r="F13" s="1">
        <v>-67.5</v>
      </c>
      <c r="G13" s="1">
        <f t="shared" si="1"/>
        <v>-13347.75</v>
      </c>
    </row>
    <row r="14" spans="1:7" ht="12.75">
      <c r="A14" s="2">
        <v>38980</v>
      </c>
      <c r="B14" t="s">
        <v>13</v>
      </c>
      <c r="C14" t="s">
        <v>39</v>
      </c>
      <c r="E14" s="1">
        <f t="shared" si="0"/>
        <v>1931.91</v>
      </c>
      <c r="F14" s="1">
        <v>-262.5</v>
      </c>
      <c r="G14" s="1">
        <f t="shared" si="1"/>
        <v>-13610.25</v>
      </c>
    </row>
    <row r="15" spans="1:7" ht="12.75">
      <c r="A15" s="2">
        <v>38980</v>
      </c>
      <c r="B15" t="s">
        <v>50</v>
      </c>
      <c r="C15" t="s">
        <v>40</v>
      </c>
      <c r="E15" s="1">
        <f t="shared" si="0"/>
        <v>1931.91</v>
      </c>
      <c r="F15" s="1">
        <v>-262.5</v>
      </c>
      <c r="G15" s="1">
        <f t="shared" si="1"/>
        <v>-13872.75</v>
      </c>
    </row>
    <row r="16" spans="1:7" ht="12.75">
      <c r="A16" s="2">
        <v>39017</v>
      </c>
      <c r="B16" t="s">
        <v>46</v>
      </c>
      <c r="C16" t="s">
        <v>95</v>
      </c>
      <c r="E16" s="1">
        <f t="shared" si="0"/>
        <v>1931.91</v>
      </c>
      <c r="F16" s="1">
        <v>-112.5</v>
      </c>
      <c r="G16" s="1">
        <f t="shared" si="1"/>
        <v>-13985.25</v>
      </c>
    </row>
    <row r="17" spans="1:7" ht="12.75">
      <c r="A17" s="2">
        <v>39024</v>
      </c>
      <c r="B17" t="s">
        <v>45</v>
      </c>
      <c r="C17" t="s">
        <v>44</v>
      </c>
      <c r="E17" s="1">
        <f t="shared" si="0"/>
        <v>1931.91</v>
      </c>
      <c r="F17" s="1">
        <v>-112.5</v>
      </c>
      <c r="G17" s="1">
        <f t="shared" si="1"/>
        <v>-14097.75</v>
      </c>
    </row>
    <row r="18" spans="1:7" ht="12.75">
      <c r="A18" s="2">
        <v>39024</v>
      </c>
      <c r="B18" t="s">
        <v>47</v>
      </c>
      <c r="C18" t="s">
        <v>39</v>
      </c>
      <c r="E18" s="1">
        <f t="shared" si="0"/>
        <v>1931.91</v>
      </c>
      <c r="F18" s="1">
        <v>-57.5</v>
      </c>
      <c r="G18" s="1">
        <f t="shared" si="1"/>
        <v>-14155.25</v>
      </c>
    </row>
    <row r="19" spans="1:7" ht="12.75">
      <c r="A19" s="2">
        <v>39024</v>
      </c>
      <c r="B19" t="s">
        <v>51</v>
      </c>
      <c r="C19" t="s">
        <v>17</v>
      </c>
      <c r="E19" s="1">
        <f t="shared" si="0"/>
        <v>1931.91</v>
      </c>
      <c r="F19" s="1">
        <v>85</v>
      </c>
      <c r="G19" s="1">
        <f t="shared" si="1"/>
        <v>-14070.25</v>
      </c>
    </row>
    <row r="20" spans="1:7" ht="12.75">
      <c r="A20" s="2">
        <v>39024</v>
      </c>
      <c r="B20" t="s">
        <v>52</v>
      </c>
      <c r="C20" t="s">
        <v>53</v>
      </c>
      <c r="E20" s="1">
        <f t="shared" si="0"/>
        <v>1931.91</v>
      </c>
      <c r="F20" s="1">
        <v>399.35</v>
      </c>
      <c r="G20" s="1">
        <f t="shared" si="1"/>
        <v>-13670.9</v>
      </c>
    </row>
    <row r="21" spans="1:7" ht="12.75">
      <c r="A21" s="2">
        <v>39038</v>
      </c>
      <c r="B21" t="s">
        <v>54</v>
      </c>
      <c r="C21" t="s">
        <v>55</v>
      </c>
      <c r="E21" s="1">
        <f t="shared" si="0"/>
        <v>1931.91</v>
      </c>
      <c r="F21" s="1">
        <v>-67.5</v>
      </c>
      <c r="G21" s="1">
        <f t="shared" si="1"/>
        <v>-13738.4</v>
      </c>
    </row>
    <row r="22" spans="1:7" ht="12.75">
      <c r="A22" s="2">
        <v>39038</v>
      </c>
      <c r="B22" t="s">
        <v>56</v>
      </c>
      <c r="C22" t="s">
        <v>7</v>
      </c>
      <c r="D22" s="1">
        <v>24.95</v>
      </c>
      <c r="E22" s="1">
        <f t="shared" si="0"/>
        <v>1906.96</v>
      </c>
      <c r="G22" s="1">
        <f t="shared" si="1"/>
        <v>-13738.4</v>
      </c>
    </row>
    <row r="23" spans="1:7" ht="12.75">
      <c r="A23" s="2">
        <v>39052</v>
      </c>
      <c r="B23" t="s">
        <v>51</v>
      </c>
      <c r="C23" t="s">
        <v>7</v>
      </c>
      <c r="E23" s="1">
        <f t="shared" si="0"/>
        <v>1906.96</v>
      </c>
      <c r="F23" s="1">
        <v>85</v>
      </c>
      <c r="G23" s="1">
        <f t="shared" si="1"/>
        <v>-13653.4</v>
      </c>
    </row>
    <row r="24" spans="1:7" ht="12.75">
      <c r="A24" s="2">
        <v>39052</v>
      </c>
      <c r="B24" t="s">
        <v>57</v>
      </c>
      <c r="C24" t="s">
        <v>58</v>
      </c>
      <c r="E24" s="1">
        <f t="shared" si="0"/>
        <v>1906.96</v>
      </c>
      <c r="F24" s="1">
        <v>-550</v>
      </c>
      <c r="G24" s="1">
        <f t="shared" si="1"/>
        <v>-14203.4</v>
      </c>
    </row>
    <row r="25" spans="1:7" ht="12.75">
      <c r="A25" s="2">
        <v>39066</v>
      </c>
      <c r="B25" t="s">
        <v>42</v>
      </c>
      <c r="C25" t="s">
        <v>61</v>
      </c>
      <c r="D25" s="1">
        <v>10.39</v>
      </c>
      <c r="E25" s="1">
        <f t="shared" si="0"/>
        <v>1896.57</v>
      </c>
      <c r="G25" s="1">
        <f t="shared" si="1"/>
        <v>-14203.4</v>
      </c>
    </row>
    <row r="26" spans="1:7" ht="12.75">
      <c r="A26" s="2">
        <v>39066</v>
      </c>
      <c r="B26" t="s">
        <v>59</v>
      </c>
      <c r="C26" t="s">
        <v>60</v>
      </c>
      <c r="E26" s="1">
        <f t="shared" si="0"/>
        <v>1896.57</v>
      </c>
      <c r="F26" s="1">
        <v>-387.5</v>
      </c>
      <c r="G26" s="1">
        <f t="shared" si="1"/>
        <v>-14590.9</v>
      </c>
    </row>
    <row r="27" spans="1:7" ht="12.75">
      <c r="A27" s="2">
        <v>39101</v>
      </c>
      <c r="B27" t="s">
        <v>51</v>
      </c>
      <c r="C27" t="s">
        <v>15</v>
      </c>
      <c r="E27" s="1">
        <f t="shared" si="0"/>
        <v>1896.57</v>
      </c>
      <c r="F27" s="1">
        <v>85</v>
      </c>
      <c r="G27" s="1">
        <f t="shared" si="1"/>
        <v>-14505.9</v>
      </c>
    </row>
    <row r="28" spans="1:7" ht="12.75">
      <c r="A28" s="2">
        <v>39101</v>
      </c>
      <c r="B28" t="s">
        <v>62</v>
      </c>
      <c r="C28" t="s">
        <v>7</v>
      </c>
      <c r="D28" s="1">
        <v>35.8</v>
      </c>
      <c r="E28" s="1">
        <f t="shared" si="0"/>
        <v>1860.77</v>
      </c>
      <c r="G28" s="1">
        <f t="shared" si="1"/>
        <v>-14505.9</v>
      </c>
    </row>
    <row r="29" spans="1:7" ht="12.75">
      <c r="A29" s="2">
        <v>39119</v>
      </c>
      <c r="B29" t="s">
        <v>42</v>
      </c>
      <c r="C29" t="s">
        <v>12</v>
      </c>
      <c r="D29" s="1">
        <v>6.47</v>
      </c>
      <c r="E29" s="1">
        <f t="shared" si="0"/>
        <v>1854.3</v>
      </c>
      <c r="G29" s="1">
        <f t="shared" si="1"/>
        <v>-14505.9</v>
      </c>
    </row>
    <row r="30" spans="1:7" ht="12.75">
      <c r="A30" s="2">
        <v>39122</v>
      </c>
      <c r="B30" t="s">
        <v>63</v>
      </c>
      <c r="C30" t="s">
        <v>64</v>
      </c>
      <c r="E30" s="1">
        <f t="shared" si="0"/>
        <v>1854.3</v>
      </c>
      <c r="F30" s="1">
        <v>-67.5</v>
      </c>
      <c r="G30" s="1">
        <f t="shared" si="1"/>
        <v>-14573.4</v>
      </c>
    </row>
    <row r="31" spans="1:7" ht="12.75">
      <c r="A31" s="2">
        <v>39127</v>
      </c>
      <c r="B31" t="s">
        <v>65</v>
      </c>
      <c r="C31" t="s">
        <v>11</v>
      </c>
      <c r="E31" s="1">
        <f t="shared" si="0"/>
        <v>1854.3</v>
      </c>
      <c r="F31" s="1">
        <v>270</v>
      </c>
      <c r="G31" s="1">
        <f t="shared" si="1"/>
        <v>-14303.4</v>
      </c>
    </row>
    <row r="32" spans="1:7" ht="12.75">
      <c r="A32" s="2">
        <v>39127</v>
      </c>
      <c r="B32" t="s">
        <v>66</v>
      </c>
      <c r="C32" t="s">
        <v>11</v>
      </c>
      <c r="E32" s="1">
        <f t="shared" si="0"/>
        <v>1854.3</v>
      </c>
      <c r="F32" s="1">
        <v>234</v>
      </c>
      <c r="G32" s="1">
        <f t="shared" si="1"/>
        <v>-14069.4</v>
      </c>
    </row>
    <row r="33" spans="1:7" ht="12.75">
      <c r="A33" s="2">
        <v>39148</v>
      </c>
      <c r="B33" t="s">
        <v>67</v>
      </c>
      <c r="C33" t="s">
        <v>7</v>
      </c>
      <c r="D33" s="1">
        <v>27</v>
      </c>
      <c r="E33" s="1">
        <f t="shared" si="0"/>
        <v>1827.3</v>
      </c>
      <c r="G33" s="1">
        <f t="shared" si="1"/>
        <v>-14069.4</v>
      </c>
    </row>
    <row r="34" spans="1:7" ht="12.75">
      <c r="A34" s="2">
        <v>39148</v>
      </c>
      <c r="B34" t="s">
        <v>65</v>
      </c>
      <c r="C34" t="s">
        <v>17</v>
      </c>
      <c r="E34" s="1">
        <f t="shared" si="0"/>
        <v>1827.3</v>
      </c>
      <c r="F34" s="1">
        <v>90</v>
      </c>
      <c r="G34" s="1">
        <f aca="true" t="shared" si="2" ref="G34:G54">SUM(G33,F34)</f>
        <v>-13979.4</v>
      </c>
    </row>
    <row r="35" spans="1:7" ht="12.75">
      <c r="A35" s="2">
        <v>39148</v>
      </c>
      <c r="B35" t="s">
        <v>68</v>
      </c>
      <c r="C35" t="s">
        <v>17</v>
      </c>
      <c r="D35" s="1">
        <v>419.44</v>
      </c>
      <c r="E35" s="1">
        <f t="shared" si="0"/>
        <v>1407.86</v>
      </c>
      <c r="G35" s="1">
        <f t="shared" si="2"/>
        <v>-13979.4</v>
      </c>
    </row>
    <row r="36" spans="1:7" ht="12.75">
      <c r="A36" s="2">
        <v>39157</v>
      </c>
      <c r="B36" t="s">
        <v>42</v>
      </c>
      <c r="C36" t="s">
        <v>12</v>
      </c>
      <c r="D36" s="1">
        <v>10.39</v>
      </c>
      <c r="E36" s="1">
        <f t="shared" si="0"/>
        <v>1397.4699999999998</v>
      </c>
      <c r="G36" s="1">
        <f t="shared" si="2"/>
        <v>-13979.4</v>
      </c>
    </row>
    <row r="37" spans="1:7" ht="12.75">
      <c r="A37" s="2">
        <v>39157</v>
      </c>
      <c r="B37" t="s">
        <v>69</v>
      </c>
      <c r="C37" t="s">
        <v>70</v>
      </c>
      <c r="E37" s="1">
        <f t="shared" si="0"/>
        <v>1397.4699999999998</v>
      </c>
      <c r="F37" s="1">
        <v>-262.5</v>
      </c>
      <c r="G37" s="1">
        <f t="shared" si="2"/>
        <v>-14241.9</v>
      </c>
    </row>
    <row r="38" spans="1:7" ht="12.75">
      <c r="A38" s="2">
        <v>39157</v>
      </c>
      <c r="B38" t="s">
        <v>71</v>
      </c>
      <c r="C38" t="s">
        <v>72</v>
      </c>
      <c r="E38" s="1">
        <f t="shared" si="0"/>
        <v>1397.4699999999998</v>
      </c>
      <c r="F38" s="1">
        <v>-262.5</v>
      </c>
      <c r="G38" s="1">
        <f t="shared" si="2"/>
        <v>-14504.4</v>
      </c>
    </row>
    <row r="39" spans="1:7" ht="12.75">
      <c r="A39" s="2">
        <v>39171</v>
      </c>
      <c r="B39" t="s">
        <v>42</v>
      </c>
      <c r="C39" t="s">
        <v>12</v>
      </c>
      <c r="D39" s="1">
        <v>4.88</v>
      </c>
      <c r="E39" s="1">
        <f t="shared" si="0"/>
        <v>1392.5899999999997</v>
      </c>
      <c r="G39" s="1">
        <f t="shared" si="2"/>
        <v>-14504.4</v>
      </c>
    </row>
    <row r="40" spans="1:7" ht="12.75">
      <c r="A40" s="2">
        <v>39195</v>
      </c>
      <c r="B40" t="s">
        <v>73</v>
      </c>
      <c r="C40" t="s">
        <v>12</v>
      </c>
      <c r="D40" s="1">
        <v>52.03</v>
      </c>
      <c r="E40" s="1">
        <f t="shared" si="0"/>
        <v>1340.5599999999997</v>
      </c>
      <c r="G40" s="1">
        <f t="shared" si="2"/>
        <v>-14504.4</v>
      </c>
    </row>
    <row r="41" spans="1:7" ht="12.75">
      <c r="A41" s="2">
        <v>39210</v>
      </c>
      <c r="B41" t="s">
        <v>74</v>
      </c>
      <c r="C41" t="s">
        <v>75</v>
      </c>
      <c r="E41" s="1">
        <f t="shared" si="0"/>
        <v>1340.5599999999997</v>
      </c>
      <c r="F41" s="1">
        <v>-912.5</v>
      </c>
      <c r="G41" s="1">
        <f t="shared" si="2"/>
        <v>-15416.9</v>
      </c>
    </row>
    <row r="42" spans="1:7" ht="12.75">
      <c r="A42" s="2">
        <v>39210</v>
      </c>
      <c r="B42" t="s">
        <v>76</v>
      </c>
      <c r="C42" t="s">
        <v>77</v>
      </c>
      <c r="D42" s="1">
        <v>500</v>
      </c>
      <c r="E42" s="1">
        <f t="shared" si="0"/>
        <v>840.5599999999997</v>
      </c>
      <c r="G42" s="1">
        <f t="shared" si="2"/>
        <v>-15416.9</v>
      </c>
    </row>
    <row r="43" spans="1:7" ht="12.75">
      <c r="A43" s="2">
        <v>39210</v>
      </c>
      <c r="B43" t="s">
        <v>78</v>
      </c>
      <c r="C43" t="s">
        <v>17</v>
      </c>
      <c r="D43" s="1">
        <v>50</v>
      </c>
      <c r="E43" s="1">
        <f aca="true" t="shared" si="3" ref="E43:E54">SUM(E42,-D43)</f>
        <v>790.5599999999997</v>
      </c>
      <c r="G43" s="1">
        <f t="shared" si="2"/>
        <v>-15416.9</v>
      </c>
    </row>
    <row r="44" spans="1:7" ht="12.75">
      <c r="A44" s="2">
        <v>39241</v>
      </c>
      <c r="B44" t="s">
        <v>80</v>
      </c>
      <c r="C44" t="s">
        <v>79</v>
      </c>
      <c r="D44" s="1">
        <v>255</v>
      </c>
      <c r="E44" s="1">
        <f t="shared" si="3"/>
        <v>535.5599999999997</v>
      </c>
      <c r="G44" s="1">
        <f t="shared" si="2"/>
        <v>-15416.9</v>
      </c>
    </row>
    <row r="45" spans="1:7" ht="12.75">
      <c r="A45" s="2">
        <v>39241</v>
      </c>
      <c r="B45" t="s">
        <v>81</v>
      </c>
      <c r="C45" t="s">
        <v>32</v>
      </c>
      <c r="D45" s="1">
        <v>50</v>
      </c>
      <c r="E45" s="1">
        <f t="shared" si="3"/>
        <v>485.5599999999997</v>
      </c>
      <c r="G45" s="1">
        <f t="shared" si="2"/>
        <v>-15416.9</v>
      </c>
    </row>
    <row r="46" spans="1:7" ht="12.75">
      <c r="A46" s="2">
        <v>39241</v>
      </c>
      <c r="B46" t="s">
        <v>82</v>
      </c>
      <c r="C46" t="s">
        <v>12</v>
      </c>
      <c r="D46" s="1">
        <v>39.1</v>
      </c>
      <c r="E46" s="1">
        <f t="shared" si="3"/>
        <v>446.4599999999997</v>
      </c>
      <c r="G46" s="1">
        <f t="shared" si="2"/>
        <v>-15416.9</v>
      </c>
    </row>
    <row r="47" spans="1:7" ht="12.75">
      <c r="A47" s="2">
        <v>39241</v>
      </c>
      <c r="B47" t="s">
        <v>83</v>
      </c>
      <c r="C47" t="s">
        <v>17</v>
      </c>
      <c r="D47" s="1">
        <v>31</v>
      </c>
      <c r="E47" s="1">
        <f t="shared" si="3"/>
        <v>415.4599999999997</v>
      </c>
      <c r="G47" s="1">
        <f t="shared" si="2"/>
        <v>-15416.9</v>
      </c>
    </row>
    <row r="48" spans="1:7" ht="12.75">
      <c r="A48" s="2">
        <v>39251</v>
      </c>
      <c r="B48" t="s">
        <v>84</v>
      </c>
      <c r="C48" t="s">
        <v>85</v>
      </c>
      <c r="E48" s="1">
        <f t="shared" si="3"/>
        <v>415.4599999999997</v>
      </c>
      <c r="F48" s="1">
        <v>-67.5</v>
      </c>
      <c r="G48" s="1">
        <f t="shared" si="2"/>
        <v>-15484.4</v>
      </c>
    </row>
    <row r="49" spans="1:7" ht="12.75">
      <c r="A49" s="2">
        <v>39252</v>
      </c>
      <c r="B49" t="s">
        <v>86</v>
      </c>
      <c r="C49" t="s">
        <v>87</v>
      </c>
      <c r="D49" s="1">
        <v>125</v>
      </c>
      <c r="E49" s="1">
        <f t="shared" si="3"/>
        <v>290.4599999999997</v>
      </c>
      <c r="G49" s="1">
        <f t="shared" si="2"/>
        <v>-15484.4</v>
      </c>
    </row>
    <row r="50" spans="1:7" ht="12.75">
      <c r="A50" s="2">
        <v>39253</v>
      </c>
      <c r="B50" t="s">
        <v>89</v>
      </c>
      <c r="C50" t="s">
        <v>90</v>
      </c>
      <c r="E50" s="1">
        <f t="shared" si="3"/>
        <v>290.4599999999997</v>
      </c>
      <c r="F50" s="1">
        <v>-67.5</v>
      </c>
      <c r="G50" s="1">
        <f t="shared" si="2"/>
        <v>-15551.9</v>
      </c>
    </row>
    <row r="51" spans="1:7" ht="12.75">
      <c r="A51" s="2">
        <v>39253</v>
      </c>
      <c r="B51" t="s">
        <v>91</v>
      </c>
      <c r="C51" t="s">
        <v>92</v>
      </c>
      <c r="E51" s="1">
        <f t="shared" si="3"/>
        <v>290.4599999999997</v>
      </c>
      <c r="F51" s="1">
        <v>-177.5</v>
      </c>
      <c r="G51" s="1">
        <f t="shared" si="2"/>
        <v>-15729.4</v>
      </c>
    </row>
    <row r="52" spans="1:7" ht="12.75">
      <c r="A52" s="2">
        <v>39261</v>
      </c>
      <c r="B52" t="s">
        <v>93</v>
      </c>
      <c r="C52" t="s">
        <v>94</v>
      </c>
      <c r="E52" s="1">
        <f t="shared" si="3"/>
        <v>290.4599999999997</v>
      </c>
      <c r="F52" s="1">
        <v>-262.5</v>
      </c>
      <c r="G52" s="1">
        <f t="shared" si="2"/>
        <v>-15991.9</v>
      </c>
    </row>
    <row r="53" spans="1:7" ht="12.75">
      <c r="A53" s="2">
        <v>39263</v>
      </c>
      <c r="B53" t="s">
        <v>96</v>
      </c>
      <c r="C53" t="s">
        <v>17</v>
      </c>
      <c r="D53" s="1">
        <v>22.99</v>
      </c>
      <c r="E53" s="1">
        <f t="shared" si="3"/>
        <v>267.4699999999997</v>
      </c>
      <c r="G53" s="1">
        <f t="shared" si="2"/>
        <v>-15991.9</v>
      </c>
    </row>
    <row r="54" spans="5:7" ht="12.75">
      <c r="E54" s="1">
        <f t="shared" si="3"/>
        <v>267.4699999999997</v>
      </c>
      <c r="G54" s="1">
        <f t="shared" si="2"/>
        <v>-15991.9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8">
      <selection activeCell="Q31" sqref="Q31"/>
    </sheetView>
  </sheetViews>
  <sheetFormatPr defaultColWidth="9.140625" defaultRowHeight="12.75"/>
  <cols>
    <col min="1" max="1" width="11.00390625" style="2" customWidth="1"/>
    <col min="2" max="2" width="27.7109375" style="0" customWidth="1"/>
    <col min="3" max="3" width="18.421875" style="0" customWidth="1"/>
    <col min="4" max="4" width="9.8515625" style="1" customWidth="1"/>
    <col min="5" max="5" width="16.140625" style="0" customWidth="1"/>
    <col min="6" max="6" width="11.00390625" style="1" customWidth="1"/>
    <col min="7" max="7" width="18.7109375" style="0" customWidth="1"/>
  </cols>
  <sheetData>
    <row r="1" spans="1:7" ht="12.75">
      <c r="A1" s="2" t="s">
        <v>4</v>
      </c>
      <c r="E1" s="1"/>
      <c r="G1" s="1"/>
    </row>
    <row r="2" spans="1:7" ht="12.75">
      <c r="A2" s="2" t="s">
        <v>5</v>
      </c>
      <c r="E2" s="1"/>
      <c r="G2" s="1"/>
    </row>
    <row r="4" spans="1:7" ht="12.75">
      <c r="A4" s="2" t="s">
        <v>1</v>
      </c>
      <c r="B4" t="s">
        <v>0</v>
      </c>
      <c r="C4" t="s">
        <v>2</v>
      </c>
      <c r="D4" s="1" t="s">
        <v>23</v>
      </c>
      <c r="E4" s="1" t="s">
        <v>8</v>
      </c>
      <c r="F4" s="1" t="s">
        <v>22</v>
      </c>
      <c r="G4" s="1" t="s">
        <v>9</v>
      </c>
    </row>
    <row r="6" spans="1:7" ht="12.75">
      <c r="A6" s="2">
        <v>38534</v>
      </c>
      <c r="B6" t="s">
        <v>10</v>
      </c>
      <c r="E6" s="1">
        <v>2000</v>
      </c>
      <c r="G6" s="1">
        <v>-13390.25</v>
      </c>
    </row>
    <row r="7" spans="1:7" ht="12.75">
      <c r="A7" s="2" t="s">
        <v>27</v>
      </c>
      <c r="B7" t="s">
        <v>26</v>
      </c>
      <c r="C7" t="s">
        <v>11</v>
      </c>
      <c r="D7" s="1">
        <v>100</v>
      </c>
      <c r="E7" s="1">
        <f>SUM(E6,-D7)</f>
        <v>1900</v>
      </c>
      <c r="G7" s="1">
        <f>SUM(G6,F7)</f>
        <v>-13390.25</v>
      </c>
    </row>
    <row r="8" spans="1:7" ht="12.75">
      <c r="A8" s="2" t="s">
        <v>27</v>
      </c>
      <c r="B8" t="s">
        <v>14</v>
      </c>
      <c r="C8" t="s">
        <v>7</v>
      </c>
      <c r="D8" s="1">
        <v>2.67</v>
      </c>
      <c r="E8" s="1">
        <f>SUM(E7,-D8)</f>
        <v>1897.33</v>
      </c>
      <c r="G8" s="1">
        <f>SUM(G7,F8)</f>
        <v>-13390.25</v>
      </c>
    </row>
    <row r="9" spans="1:7" ht="12.75">
      <c r="A9" s="2" t="s">
        <v>27</v>
      </c>
      <c r="B9" t="s">
        <v>14</v>
      </c>
      <c r="C9" t="s">
        <v>12</v>
      </c>
      <c r="D9" s="1">
        <v>4.65</v>
      </c>
      <c r="E9" s="1">
        <f>SUM(E8,-D9)</f>
        <v>1892.6799999999998</v>
      </c>
      <c r="G9" s="1">
        <f>SUM(G8,F9)</f>
        <v>-13390.25</v>
      </c>
    </row>
    <row r="10" spans="1:7" ht="12.75">
      <c r="A10" s="2" t="s">
        <v>27</v>
      </c>
      <c r="B10" t="s">
        <v>14</v>
      </c>
      <c r="C10" t="s">
        <v>12</v>
      </c>
      <c r="D10" s="1">
        <v>50.88</v>
      </c>
      <c r="E10" s="1">
        <f>SUM(E9,-D10)</f>
        <v>1841.7999999999997</v>
      </c>
      <c r="G10" s="1">
        <f>SUM(G9,F10)</f>
        <v>-13390.25</v>
      </c>
    </row>
    <row r="11" spans="1:7" ht="12.75">
      <c r="A11" s="2">
        <v>38686</v>
      </c>
      <c r="B11" t="s">
        <v>28</v>
      </c>
      <c r="C11" t="s">
        <v>12</v>
      </c>
      <c r="E11" s="1">
        <f>SUM(E10,-D11)</f>
        <v>1841.7999999999997</v>
      </c>
      <c r="F11" s="1">
        <v>80</v>
      </c>
      <c r="G11" s="1">
        <f>SUM(G7,F11)</f>
        <v>-13310.25</v>
      </c>
    </row>
    <row r="12" spans="1:7" ht="12.75">
      <c r="A12" s="2" t="s">
        <v>16</v>
      </c>
      <c r="B12" t="s">
        <v>28</v>
      </c>
      <c r="C12" t="s">
        <v>7</v>
      </c>
      <c r="E12" s="1">
        <f aca="true" t="shared" si="0" ref="E12:E33">SUM(E11,-D12)</f>
        <v>1841.7999999999997</v>
      </c>
      <c r="F12" s="1">
        <v>80</v>
      </c>
      <c r="G12" s="1">
        <f>SUM(G7,F12)</f>
        <v>-13310.25</v>
      </c>
    </row>
    <row r="13" spans="1:7" ht="12.75">
      <c r="A13" s="2" t="s">
        <v>16</v>
      </c>
      <c r="B13" t="s">
        <v>13</v>
      </c>
      <c r="C13" t="s">
        <v>14</v>
      </c>
      <c r="E13" s="1">
        <f t="shared" si="0"/>
        <v>1841.7999999999997</v>
      </c>
      <c r="F13" s="1">
        <v>-67.5</v>
      </c>
      <c r="G13" s="1">
        <f aca="true" t="shared" si="1" ref="G13:G33">SUM(G12,F13)</f>
        <v>-13377.75</v>
      </c>
    </row>
    <row r="14" spans="1:7" ht="12.75">
      <c r="A14" s="2">
        <v>38714</v>
      </c>
      <c r="B14" t="s">
        <v>28</v>
      </c>
      <c r="C14" t="s">
        <v>17</v>
      </c>
      <c r="D14" s="1">
        <v>110</v>
      </c>
      <c r="E14" s="1">
        <f t="shared" si="0"/>
        <v>1731.7999999999997</v>
      </c>
      <c r="G14" s="1">
        <f t="shared" si="1"/>
        <v>-13377.75</v>
      </c>
    </row>
    <row r="15" spans="1:7" ht="12.75">
      <c r="A15" s="2">
        <v>38714</v>
      </c>
      <c r="B15" t="s">
        <v>14</v>
      </c>
      <c r="C15" t="s">
        <v>30</v>
      </c>
      <c r="D15" s="1">
        <v>15.15</v>
      </c>
      <c r="E15" s="1">
        <f t="shared" si="0"/>
        <v>1716.6499999999996</v>
      </c>
      <c r="G15" s="1">
        <f t="shared" si="1"/>
        <v>-13377.75</v>
      </c>
    </row>
    <row r="16" spans="1:7" ht="12.75">
      <c r="A16" s="2">
        <v>38717</v>
      </c>
      <c r="B16" t="s">
        <v>13</v>
      </c>
      <c r="C16" t="s">
        <v>14</v>
      </c>
      <c r="E16" s="1">
        <f t="shared" si="0"/>
        <v>1716.6499999999996</v>
      </c>
      <c r="F16" s="1">
        <v>-67.5</v>
      </c>
      <c r="G16" s="1">
        <f t="shared" si="1"/>
        <v>-13445.25</v>
      </c>
    </row>
    <row r="17" spans="1:7" ht="12.75">
      <c r="A17" s="2">
        <v>38748</v>
      </c>
      <c r="B17" t="s">
        <v>28</v>
      </c>
      <c r="C17" t="s">
        <v>15</v>
      </c>
      <c r="E17" s="1">
        <f t="shared" si="0"/>
        <v>1716.6499999999996</v>
      </c>
      <c r="F17" s="1">
        <v>80</v>
      </c>
      <c r="G17" s="1">
        <f t="shared" si="1"/>
        <v>-13365.25</v>
      </c>
    </row>
    <row r="18" spans="1:7" ht="12.75">
      <c r="A18" s="2">
        <v>38837</v>
      </c>
      <c r="B18" t="s">
        <v>13</v>
      </c>
      <c r="C18" t="s">
        <v>14</v>
      </c>
      <c r="E18" s="1">
        <f t="shared" si="0"/>
        <v>1716.6499999999996</v>
      </c>
      <c r="F18" s="1">
        <v>-67.5</v>
      </c>
      <c r="G18" s="1">
        <f t="shared" si="1"/>
        <v>-13432.75</v>
      </c>
    </row>
    <row r="19" spans="1:7" ht="12.75">
      <c r="A19" s="2">
        <v>38868</v>
      </c>
      <c r="B19" t="s">
        <v>31</v>
      </c>
      <c r="C19" t="s">
        <v>32</v>
      </c>
      <c r="D19" s="1">
        <v>50</v>
      </c>
      <c r="E19" s="1">
        <f t="shared" si="0"/>
        <v>1666.6499999999996</v>
      </c>
      <c r="G19" s="1">
        <f t="shared" si="1"/>
        <v>-13432.75</v>
      </c>
    </row>
    <row r="20" spans="1:7" ht="12.75">
      <c r="A20" s="2">
        <v>38868</v>
      </c>
      <c r="B20" t="s">
        <v>14</v>
      </c>
      <c r="C20" t="s">
        <v>30</v>
      </c>
      <c r="D20" s="1">
        <v>10.63</v>
      </c>
      <c r="E20" s="1">
        <f t="shared" si="0"/>
        <v>1656.0199999999995</v>
      </c>
      <c r="G20" s="1">
        <f t="shared" si="1"/>
        <v>-13432.75</v>
      </c>
    </row>
    <row r="21" spans="1:7" ht="12.75">
      <c r="A21" s="2">
        <v>38868</v>
      </c>
      <c r="B21" t="s">
        <v>29</v>
      </c>
      <c r="C21" t="s">
        <v>15</v>
      </c>
      <c r="E21" s="1">
        <f t="shared" si="0"/>
        <v>1656.0199999999995</v>
      </c>
      <c r="F21" s="1">
        <v>85</v>
      </c>
      <c r="G21" s="1">
        <f>SUM(G18,F21)</f>
        <v>-13347.75</v>
      </c>
    </row>
    <row r="22" spans="1:7" ht="12.75">
      <c r="A22" s="2">
        <v>38868</v>
      </c>
      <c r="B22" t="s">
        <v>29</v>
      </c>
      <c r="C22" t="s">
        <v>7</v>
      </c>
      <c r="E22" s="1">
        <f t="shared" si="0"/>
        <v>1656.0199999999995</v>
      </c>
      <c r="F22" s="1">
        <v>85</v>
      </c>
      <c r="G22" s="1">
        <f t="shared" si="1"/>
        <v>-13262.75</v>
      </c>
    </row>
    <row r="23" spans="1:7" ht="12.75">
      <c r="A23" s="2">
        <v>38868</v>
      </c>
      <c r="B23" t="s">
        <v>29</v>
      </c>
      <c r="C23" t="s">
        <v>17</v>
      </c>
      <c r="E23" s="1">
        <f t="shared" si="0"/>
        <v>1656.0199999999995</v>
      </c>
      <c r="F23" s="1">
        <v>85</v>
      </c>
      <c r="G23" s="1">
        <f t="shared" si="1"/>
        <v>-13177.75</v>
      </c>
    </row>
    <row r="24" spans="1:7" ht="12.75">
      <c r="A24" s="2">
        <v>38868</v>
      </c>
      <c r="B24" t="s">
        <v>13</v>
      </c>
      <c r="C24" t="s">
        <v>14</v>
      </c>
      <c r="E24" s="1">
        <f t="shared" si="0"/>
        <v>1656.0199999999995</v>
      </c>
      <c r="F24" s="1">
        <v>0</v>
      </c>
      <c r="G24" s="1">
        <f t="shared" si="1"/>
        <v>-13177.75</v>
      </c>
    </row>
    <row r="25" spans="1:7" ht="12.75">
      <c r="A25" s="2">
        <v>38896</v>
      </c>
      <c r="B25" t="s">
        <v>14</v>
      </c>
      <c r="C25" t="s">
        <v>33</v>
      </c>
      <c r="D25" s="1">
        <v>11.26</v>
      </c>
      <c r="E25" s="1">
        <f t="shared" si="0"/>
        <v>1644.7599999999995</v>
      </c>
      <c r="G25" s="1">
        <f t="shared" si="1"/>
        <v>-13177.75</v>
      </c>
    </row>
    <row r="26" spans="1:7" ht="12.75">
      <c r="A26" s="2" t="s">
        <v>18</v>
      </c>
      <c r="B26" t="s">
        <v>29</v>
      </c>
      <c r="C26" t="s">
        <v>17</v>
      </c>
      <c r="E26" s="1">
        <f t="shared" si="0"/>
        <v>1644.7599999999995</v>
      </c>
      <c r="F26" s="1">
        <v>170</v>
      </c>
      <c r="G26" s="1">
        <f t="shared" si="1"/>
        <v>-13007.75</v>
      </c>
    </row>
    <row r="27" spans="1:7" ht="12.75">
      <c r="A27" s="2" t="s">
        <v>18</v>
      </c>
      <c r="B27" t="s">
        <v>29</v>
      </c>
      <c r="C27" t="s">
        <v>12</v>
      </c>
      <c r="E27" s="1">
        <f t="shared" si="0"/>
        <v>1644.7599999999995</v>
      </c>
      <c r="F27" s="1">
        <v>85</v>
      </c>
      <c r="G27" s="1">
        <f t="shared" si="1"/>
        <v>-12922.75</v>
      </c>
    </row>
    <row r="28" spans="1:7" ht="12.75">
      <c r="A28" s="2" t="s">
        <v>18</v>
      </c>
      <c r="B28" t="s">
        <v>13</v>
      </c>
      <c r="C28" t="s">
        <v>14</v>
      </c>
      <c r="E28" s="1">
        <f t="shared" si="0"/>
        <v>1644.7599999999995</v>
      </c>
      <c r="F28" s="1">
        <v>-135</v>
      </c>
      <c r="G28" s="1">
        <f t="shared" si="1"/>
        <v>-13057.75</v>
      </c>
    </row>
    <row r="29" spans="1:7" ht="12.75">
      <c r="A29" s="2" t="s">
        <v>18</v>
      </c>
      <c r="B29" t="s">
        <v>13</v>
      </c>
      <c r="C29" t="s">
        <v>14</v>
      </c>
      <c r="E29" s="1">
        <f t="shared" si="0"/>
        <v>1644.7599999999995</v>
      </c>
      <c r="F29" s="1">
        <v>-397.5</v>
      </c>
      <c r="G29" s="1">
        <f t="shared" si="1"/>
        <v>-13455.25</v>
      </c>
    </row>
    <row r="30" spans="1:7" ht="12.75">
      <c r="A30" s="2" t="s">
        <v>18</v>
      </c>
      <c r="B30" t="s">
        <v>14</v>
      </c>
      <c r="C30" t="s">
        <v>12</v>
      </c>
      <c r="D30" s="1">
        <v>20.45</v>
      </c>
      <c r="E30" s="1">
        <f t="shared" si="0"/>
        <v>1624.3099999999995</v>
      </c>
      <c r="G30" s="1">
        <f t="shared" si="1"/>
        <v>-13455.25</v>
      </c>
    </row>
    <row r="31" spans="1:7" ht="12.75">
      <c r="A31" s="2" t="s">
        <v>18</v>
      </c>
      <c r="B31" t="s">
        <v>14</v>
      </c>
      <c r="C31" t="s">
        <v>12</v>
      </c>
      <c r="D31" s="1">
        <v>40.74</v>
      </c>
      <c r="E31" s="1">
        <f t="shared" si="0"/>
        <v>1583.5699999999995</v>
      </c>
      <c r="G31" s="1">
        <f t="shared" si="1"/>
        <v>-13455.25</v>
      </c>
    </row>
    <row r="32" spans="1:7" ht="12.75">
      <c r="A32" s="2" t="s">
        <v>18</v>
      </c>
      <c r="B32" t="s">
        <v>14</v>
      </c>
      <c r="C32" t="s">
        <v>34</v>
      </c>
      <c r="D32" s="1">
        <v>105</v>
      </c>
      <c r="E32" s="1">
        <f t="shared" si="0"/>
        <v>1478.5699999999995</v>
      </c>
      <c r="G32" s="1">
        <f t="shared" si="1"/>
        <v>-13455.25</v>
      </c>
    </row>
    <row r="33" spans="1:7" ht="12.75">
      <c r="A33" s="2" t="s">
        <v>18</v>
      </c>
      <c r="B33" t="s">
        <v>19</v>
      </c>
      <c r="C33" t="s">
        <v>7</v>
      </c>
      <c r="D33" s="1">
        <v>649.1</v>
      </c>
      <c r="E33" s="1">
        <f t="shared" si="0"/>
        <v>829.4699999999995</v>
      </c>
      <c r="G33" s="1">
        <f t="shared" si="1"/>
        <v>-13455.25</v>
      </c>
    </row>
    <row r="37" spans="4:6" ht="12.75">
      <c r="D37" s="1">
        <f>SUM(D7:D36)</f>
        <v>1170.5300000000002</v>
      </c>
      <c r="F37" s="1">
        <f>SUM(F7:F36)</f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cathyk</cp:lastModifiedBy>
  <dcterms:created xsi:type="dcterms:W3CDTF">2006-07-13T20:41:15Z</dcterms:created>
  <dcterms:modified xsi:type="dcterms:W3CDTF">2008-02-07T02:19:45Z</dcterms:modified>
  <cp:category/>
  <cp:version/>
  <cp:contentType/>
  <cp:contentStatus/>
</cp:coreProperties>
</file>